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Лист1!$A$1:$L$45</definedName>
  </definedNames>
  <calcPr calcId="124519"/>
</workbook>
</file>

<file path=xl/calcChain.xml><?xml version="1.0" encoding="utf-8"?>
<calcChain xmlns="http://schemas.openxmlformats.org/spreadsheetml/2006/main">
  <c r="L26" i="1"/>
  <c r="L8"/>
  <c r="L13" l="1"/>
  <c r="L11"/>
  <c r="L12"/>
  <c r="L14"/>
  <c r="L15"/>
  <c r="L16"/>
  <c r="L10"/>
  <c r="L25"/>
  <c r="L24"/>
  <c r="L21"/>
  <c r="L22"/>
  <c r="L20"/>
  <c r="J43"/>
  <c r="J42"/>
  <c r="J40"/>
  <c r="J38"/>
  <c r="J37"/>
  <c r="L35"/>
  <c r="J36"/>
  <c r="L34"/>
  <c r="J28"/>
  <c r="L32"/>
  <c r="L33"/>
  <c r="L29"/>
  <c r="L27"/>
  <c r="J26"/>
  <c r="L23"/>
  <c r="L18"/>
  <c r="L7"/>
  <c r="L45" l="1"/>
  <c r="J9"/>
</calcChain>
</file>

<file path=xl/sharedStrings.xml><?xml version="1.0" encoding="utf-8"?>
<sst xmlns="http://schemas.openxmlformats.org/spreadsheetml/2006/main" count="282" uniqueCount="117">
  <si>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</si>
  <si>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</si>
  <si>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</si>
  <si>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</si>
  <si>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</si>
  <si>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</si>
  <si>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</si>
  <si>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</si>
  <si>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</si>
  <si>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</si>
  <si>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 (минг сўм)</t>
  </si>
  <si>
    <t>Пудратчи номи</t>
  </si>
  <si>
    <t>Корхона СТИРи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</si>
  <si>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5-ИЛОВА 
</t>
  </si>
  <si>
    <t>Принято казначейством</t>
  </si>
  <si>
    <t>шт</t>
  </si>
  <si>
    <t>Бюджет</t>
  </si>
  <si>
    <t>241100102512875</t>
  </si>
  <si>
    <t>YaTT G`APPOROV AKOBIRXON AXMATOVICH</t>
  </si>
  <si>
    <t>ГУП Сувсоз</t>
  </si>
  <si>
    <t>ООО ART VERNISSAGE</t>
  </si>
  <si>
    <t>FOCUS-A MCHJ</t>
  </si>
  <si>
    <t>306350099</t>
  </si>
  <si>
    <t>32112860251847</t>
  </si>
  <si>
    <t>204812001</t>
  </si>
  <si>
    <t>306359544</t>
  </si>
  <si>
    <t>31811822640035</t>
  </si>
  <si>
    <t>306866603</t>
  </si>
  <si>
    <t>309872429</t>
  </si>
  <si>
    <t>241100422439340</t>
  </si>
  <si>
    <t>241100242523439</t>
  </si>
  <si>
    <t>241110082518723</t>
  </si>
  <si>
    <t>241110082583619</t>
  </si>
  <si>
    <t>241110082583595</t>
  </si>
  <si>
    <t>241110082597879</t>
  </si>
  <si>
    <t>241110082605671</t>
  </si>
  <si>
    <t>241100102477440</t>
  </si>
  <si>
    <t>ЧП OFISTEH-SERVIS</t>
  </si>
  <si>
    <t>ЯТТ SHUKUROV RUSTAM TULKUNOVICH</t>
  </si>
  <si>
    <t>FIDOYI KOMMUNAL TEX</t>
  </si>
  <si>
    <t>Худудий электр тармоклари АЖ</t>
  </si>
  <si>
    <t>O`ZBEKTELEKOM АЖ</t>
  </si>
  <si>
    <t>ООО APEX INSURANCE</t>
  </si>
  <si>
    <t>Услуга по ремонту компьютера</t>
  </si>
  <si>
    <t>Энергия тепловая, отпущенная котельными</t>
  </si>
  <si>
    <t>Услуга по вывозу мусора</t>
  </si>
  <si>
    <t>Услуга по обслуживанию и ремонту транспортных средств</t>
  </si>
  <si>
    <t>Бензин автомобильный</t>
  </si>
  <si>
    <t>Услуга типографий</t>
  </si>
  <si>
    <t>Услуга по холодному водоснабжению</t>
  </si>
  <si>
    <t>308611285</t>
  </si>
  <si>
    <t>YTT XASANOV SHAXOBIDDIN MAXAMMADIYOQUBOVICH</t>
  </si>
  <si>
    <t>306089114</t>
  </si>
  <si>
    <t>33107770530028</t>
  </si>
  <si>
    <t>ЖАМИ:</t>
  </si>
  <si>
    <t>YTT NAVRO?ZBOYEVA NASIBA SHUKURULLA QIZI</t>
  </si>
  <si>
    <t>YTT TOSHXONOV AZIMJON SHUXRAT O?G?LI</t>
  </si>
  <si>
    <t>YATT ?XUSANOVA GAVXAR KANALEVNA?</t>
  </si>
  <si>
    <t>XK SHOX-BEG BIZNES</t>
  </si>
  <si>
    <t>ЯТТ АСЛОНОВ ХАЁТЖОН НЕЪМАТОВИЧ</t>
  </si>
  <si>
    <t>ООО YAGONA WATER BREND</t>
  </si>
  <si>
    <t>QOZOQOVUL SARMOYA SIB MCHJ</t>
  </si>
  <si>
    <t>UNG PETRO МЧЖ</t>
  </si>
  <si>
    <t>Veolia Energy Tashkent МЧЖ</t>
  </si>
  <si>
    <t>YATT ABDULLAYEV IQBOLJON XUSANBOYEVICH</t>
  </si>
  <si>
    <t>KANS SHOP XK</t>
  </si>
  <si>
    <t>43001987230016</t>
  </si>
  <si>
    <t>32705966610032</t>
  </si>
  <si>
    <t>42703650190036</t>
  </si>
  <si>
    <t>31804832330065</t>
  </si>
  <si>
    <t>207194857</t>
  </si>
  <si>
    <t>201052713</t>
  </si>
  <si>
    <t>203366731</t>
  </si>
  <si>
    <t>308194140</t>
  </si>
  <si>
    <t>309368817</t>
  </si>
  <si>
    <t>300970850</t>
  </si>
  <si>
    <t>31804764160039</t>
  </si>
  <si>
    <t>305684696</t>
  </si>
  <si>
    <t>251110083658275</t>
  </si>
  <si>
    <t>251110083640003</t>
  </si>
  <si>
    <t>251110083630568</t>
  </si>
  <si>
    <t>251110083626217</t>
  </si>
  <si>
    <t>251110083626214</t>
  </si>
  <si>
    <t>251100423650572</t>
  </si>
  <si>
    <t>251100373656593</t>
  </si>
  <si>
    <t>251110083438551</t>
  </si>
  <si>
    <t>251110083453552</t>
  </si>
  <si>
    <t>251110083454880</t>
  </si>
  <si>
    <t>251110083464159</t>
  </si>
  <si>
    <t>251110083613549</t>
  </si>
  <si>
    <t>251110083613449</t>
  </si>
  <si>
    <t>251110083610078</t>
  </si>
  <si>
    <t>251100613699201</t>
  </si>
  <si>
    <t>251110083609304</t>
  </si>
  <si>
    <t>251100103679591</t>
  </si>
  <si>
    <t>251100243679012</t>
  </si>
  <si>
    <t>251110083560613</t>
  </si>
  <si>
    <t>251110083543102</t>
  </si>
  <si>
    <t>251110083538543</t>
  </si>
  <si>
    <t>251110083534919</t>
  </si>
  <si>
    <t>251110083526618</t>
  </si>
  <si>
    <t>251110083526435</t>
  </si>
  <si>
    <t>251100423768836</t>
  </si>
  <si>
    <t>251100103773433</t>
  </si>
  <si>
    <t>251110083508816</t>
  </si>
  <si>
    <t>251100103753418</t>
  </si>
  <si>
    <t>251100243739498</t>
  </si>
  <si>
    <t>O`ZR MARKAZIY BANKINING DAVLAT BELGISI ДУК</t>
  </si>
  <si>
    <t>306612737</t>
  </si>
  <si>
    <t>Услуги по связи</t>
  </si>
  <si>
    <t>Услуги</t>
  </si>
  <si>
    <t>Микрафон</t>
  </si>
  <si>
    <t>ТМЗ</t>
  </si>
  <si>
    <t>Электр энергия</t>
  </si>
  <si>
    <t>Страхование</t>
  </si>
  <si>
    <t>Услуги по изготовление дипломы</t>
  </si>
  <si>
    <t>2025 йил 1-чораги давомида Ўзбекистон Бадиий академияси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</si>
</sst>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14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center" wrapText="1"/>
    </xf>
    <xf numFmtId="43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/>
    <xf numFmtId="49" fontId="2" fillId="2" borderId="1" xfId="0" applyNumberFormat="1" applyFont="1" applyFill="1" applyBorder="1" applyAlignment="1">
      <alignment horizontal="left" wrapText="1"/>
    </xf>
    <xf numFmtId="43" fontId="2" fillId="0" borderId="1" xfId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3" fontId="2" fillId="0" borderId="1" xfId="0" applyNumberFormat="1" applyFont="1" applyBorder="1"/>
    <xf numFmtId="164" fontId="2" fillId="2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4" fontId="5" fillId="0" borderId="1" xfId="0" applyNumberFormat="1" applyFont="1" applyBorder="1"/>
    <xf numFmtId="0" fontId="5" fillId="0" borderId="1" xfId="0" applyFont="1" applyBorder="1"/>
    <xf numFmtId="0" fontId="5" fillId="0" borderId="0" xfId="0" applyFont="1"/>
    <xf numFmtId="43" fontId="5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scrollText(542188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5"/>
  <sheetViews>
    <sheetView tabSelected="1" view="pageBreakPreview" zoomScaleSheetLayoutView="100" workbookViewId="0">
      <selection activeCell="A4" sqref="A4"/>
    </sheetView>
  </sheetViews>
  <sheetFormatPr defaultRowHeight="12.75"/>
  <cols>
    <col min="1" max="1" width="9.28515625" style="3" bestFit="1" customWidth="1"/>
    <col min="2" max="2" width="9.7109375" style="3" bestFit="1" customWidth="1"/>
    <col min="3" max="3" width="26" style="3" customWidth="1"/>
    <col min="4" max="4" width="14" style="3" customWidth="1"/>
    <col min="5" max="5" width="22.42578125" style="3" customWidth="1"/>
    <col min="6" max="6" width="16" style="3" customWidth="1"/>
    <col min="7" max="7" width="41" style="3" customWidth="1"/>
    <col min="8" max="8" width="14" style="3" customWidth="1"/>
    <col min="9" max="12" width="19.42578125" style="3" customWidth="1"/>
    <col min="13" max="16384" width="9.140625" style="3"/>
  </cols>
  <sheetData>
    <row r="1" spans="1:12" ht="62.25" customHeight="1">
      <c r="I1" s="24" t="s">
        <v>13</v>
      </c>
      <c r="J1" s="24"/>
      <c r="K1" s="24"/>
      <c r="L1" s="24"/>
    </row>
    <row r="3" spans="1:12" ht="50.25" customHeight="1">
      <c r="A3" s="26" t="s">
        <v>116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5" spans="1:12" ht="14.25" customHeight="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7" t="s">
        <v>6</v>
      </c>
      <c r="H5" s="27"/>
      <c r="I5" s="25" t="s">
        <v>7</v>
      </c>
      <c r="J5" s="25" t="s">
        <v>8</v>
      </c>
      <c r="K5" s="25" t="s">
        <v>9</v>
      </c>
      <c r="L5" s="25" t="s">
        <v>10</v>
      </c>
    </row>
    <row r="6" spans="1:12" ht="54.75" customHeight="1">
      <c r="A6" s="25"/>
      <c r="B6" s="25"/>
      <c r="C6" s="25"/>
      <c r="D6" s="25"/>
      <c r="E6" s="25"/>
      <c r="F6" s="25"/>
      <c r="G6" s="1" t="s">
        <v>11</v>
      </c>
      <c r="H6" s="1" t="s">
        <v>12</v>
      </c>
      <c r="I6" s="25"/>
      <c r="J6" s="25"/>
      <c r="K6" s="25"/>
      <c r="L6" s="25"/>
    </row>
    <row r="7" spans="1:12" ht="12.75" customHeight="1">
      <c r="A7" s="2">
        <v>1</v>
      </c>
      <c r="B7" s="4">
        <v>45743</v>
      </c>
      <c r="C7" s="18" t="s">
        <v>111</v>
      </c>
      <c r="D7" s="2" t="s">
        <v>16</v>
      </c>
      <c r="E7" s="2" t="s">
        <v>14</v>
      </c>
      <c r="F7" s="5" t="s">
        <v>78</v>
      </c>
      <c r="G7" s="8" t="s">
        <v>55</v>
      </c>
      <c r="H7" s="8" t="s">
        <v>66</v>
      </c>
      <c r="I7" s="2" t="s">
        <v>15</v>
      </c>
      <c r="J7" s="2">
        <v>1</v>
      </c>
      <c r="K7" s="6">
        <v>1794000</v>
      </c>
      <c r="L7" s="7">
        <f>+J7*K7</f>
        <v>1794000</v>
      </c>
    </row>
    <row r="8" spans="1:12">
      <c r="A8" s="2">
        <v>2</v>
      </c>
      <c r="B8" s="4">
        <v>45736</v>
      </c>
      <c r="C8" s="9" t="s">
        <v>46</v>
      </c>
      <c r="D8" s="2" t="s">
        <v>16</v>
      </c>
      <c r="E8" s="2" t="s">
        <v>14</v>
      </c>
      <c r="F8" s="5" t="s">
        <v>79</v>
      </c>
      <c r="G8" s="8" t="s">
        <v>38</v>
      </c>
      <c r="H8" s="8" t="s">
        <v>23</v>
      </c>
      <c r="I8" s="18" t="s">
        <v>15</v>
      </c>
      <c r="J8" s="16">
        <v>1</v>
      </c>
      <c r="K8" s="6">
        <v>13424500</v>
      </c>
      <c r="L8" s="7">
        <f t="shared" ref="L8" si="0">+J8*K8</f>
        <v>13424500</v>
      </c>
    </row>
    <row r="9" spans="1:12" ht="25.5">
      <c r="A9" s="2">
        <v>4</v>
      </c>
      <c r="B9" s="4">
        <v>45735</v>
      </c>
      <c r="C9" s="9" t="s">
        <v>110</v>
      </c>
      <c r="D9" s="2" t="s">
        <v>16</v>
      </c>
      <c r="E9" s="2" t="s">
        <v>14</v>
      </c>
      <c r="F9" s="5" t="s">
        <v>80</v>
      </c>
      <c r="G9" s="10" t="s">
        <v>51</v>
      </c>
      <c r="H9" s="13" t="s">
        <v>53</v>
      </c>
      <c r="I9" s="18" t="s">
        <v>15</v>
      </c>
      <c r="J9" s="17">
        <f>+L9/K9</f>
        <v>1</v>
      </c>
      <c r="K9" s="11">
        <v>18749500</v>
      </c>
      <c r="L9" s="11">
        <v>18749500</v>
      </c>
    </row>
    <row r="10" spans="1:12">
      <c r="A10" s="2">
        <v>5</v>
      </c>
      <c r="B10" s="4">
        <v>45734</v>
      </c>
      <c r="C10" s="9" t="s">
        <v>112</v>
      </c>
      <c r="D10" s="2" t="s">
        <v>16</v>
      </c>
      <c r="E10" s="2" t="s">
        <v>14</v>
      </c>
      <c r="F10" s="5" t="s">
        <v>81</v>
      </c>
      <c r="G10" s="9" t="s">
        <v>56</v>
      </c>
      <c r="H10" s="13" t="s">
        <v>67</v>
      </c>
      <c r="I10" s="18" t="s">
        <v>15</v>
      </c>
      <c r="J10" s="17">
        <v>1</v>
      </c>
      <c r="K10" s="11">
        <v>350000</v>
      </c>
      <c r="L10" s="15">
        <f>+J10*K10</f>
        <v>350000</v>
      </c>
    </row>
    <row r="11" spans="1:12">
      <c r="A11" s="2">
        <v>6</v>
      </c>
      <c r="B11" s="4">
        <v>45734</v>
      </c>
      <c r="C11" s="9" t="s">
        <v>112</v>
      </c>
      <c r="D11" s="2" t="s">
        <v>16</v>
      </c>
      <c r="E11" s="2" t="s">
        <v>14</v>
      </c>
      <c r="F11" s="5" t="s">
        <v>82</v>
      </c>
      <c r="G11" s="9" t="s">
        <v>57</v>
      </c>
      <c r="H11" s="13" t="s">
        <v>68</v>
      </c>
      <c r="I11" s="18" t="s">
        <v>15</v>
      </c>
      <c r="J11" s="17">
        <v>1</v>
      </c>
      <c r="K11" s="11">
        <v>585000</v>
      </c>
      <c r="L11" s="15">
        <f t="shared" ref="L11:L16" si="1">+J11*K11</f>
        <v>585000</v>
      </c>
    </row>
    <row r="12" spans="1:12">
      <c r="A12" s="2">
        <v>7</v>
      </c>
      <c r="B12" s="4">
        <v>45730</v>
      </c>
      <c r="C12" s="9" t="s">
        <v>110</v>
      </c>
      <c r="D12" s="2" t="s">
        <v>16</v>
      </c>
      <c r="E12" s="2" t="s">
        <v>14</v>
      </c>
      <c r="F12" s="5" t="s">
        <v>89</v>
      </c>
      <c r="G12" s="9" t="s">
        <v>58</v>
      </c>
      <c r="H12" s="13" t="s">
        <v>25</v>
      </c>
      <c r="I12" s="18" t="s">
        <v>15</v>
      </c>
      <c r="J12" s="17">
        <v>1</v>
      </c>
      <c r="K12" s="11">
        <v>17950000</v>
      </c>
      <c r="L12" s="15">
        <f t="shared" si="1"/>
        <v>17950000</v>
      </c>
    </row>
    <row r="13" spans="1:12">
      <c r="A13" s="2">
        <v>8</v>
      </c>
      <c r="B13" s="4">
        <v>45730</v>
      </c>
      <c r="C13" s="9" t="s">
        <v>110</v>
      </c>
      <c r="D13" s="2" t="s">
        <v>16</v>
      </c>
      <c r="E13" s="2" t="s">
        <v>14</v>
      </c>
      <c r="F13" s="5" t="s">
        <v>90</v>
      </c>
      <c r="G13" s="9" t="s">
        <v>18</v>
      </c>
      <c r="H13" s="13" t="s">
        <v>26</v>
      </c>
      <c r="I13" s="18" t="s">
        <v>15</v>
      </c>
      <c r="J13" s="17">
        <v>1</v>
      </c>
      <c r="K13" s="11">
        <v>18720000</v>
      </c>
      <c r="L13" s="15">
        <f t="shared" si="1"/>
        <v>18720000</v>
      </c>
    </row>
    <row r="14" spans="1:12">
      <c r="A14" s="2">
        <v>10</v>
      </c>
      <c r="B14" s="4">
        <v>45729</v>
      </c>
      <c r="C14" s="9" t="s">
        <v>112</v>
      </c>
      <c r="D14" s="2" t="s">
        <v>16</v>
      </c>
      <c r="E14" s="2" t="s">
        <v>14</v>
      </c>
      <c r="F14" s="5" t="s">
        <v>91</v>
      </c>
      <c r="G14" s="9" t="s">
        <v>59</v>
      </c>
      <c r="H14" s="13" t="s">
        <v>69</v>
      </c>
      <c r="I14" s="18" t="s">
        <v>15</v>
      </c>
      <c r="J14" s="17">
        <v>1</v>
      </c>
      <c r="K14" s="11">
        <v>432000</v>
      </c>
      <c r="L14" s="15">
        <f t="shared" si="1"/>
        <v>432000</v>
      </c>
    </row>
    <row r="15" spans="1:12">
      <c r="A15" s="2">
        <v>11</v>
      </c>
      <c r="B15" s="4">
        <v>45727</v>
      </c>
      <c r="C15" s="9" t="s">
        <v>45</v>
      </c>
      <c r="D15" s="2" t="s">
        <v>16</v>
      </c>
      <c r="E15" s="2" t="s">
        <v>14</v>
      </c>
      <c r="F15" s="5" t="s">
        <v>92</v>
      </c>
      <c r="G15" s="9" t="s">
        <v>39</v>
      </c>
      <c r="H15" s="13" t="s">
        <v>70</v>
      </c>
      <c r="I15" s="18" t="s">
        <v>15</v>
      </c>
      <c r="J15" s="17">
        <v>1</v>
      </c>
      <c r="K15" s="11">
        <v>9592800</v>
      </c>
      <c r="L15" s="15">
        <f t="shared" si="1"/>
        <v>9592800</v>
      </c>
    </row>
    <row r="16" spans="1:12">
      <c r="A16" s="2">
        <v>12</v>
      </c>
      <c r="B16" s="4">
        <v>45729</v>
      </c>
      <c r="C16" s="9" t="s">
        <v>43</v>
      </c>
      <c r="D16" s="2" t="s">
        <v>16</v>
      </c>
      <c r="E16" s="2" t="s">
        <v>14</v>
      </c>
      <c r="F16" s="5" t="s">
        <v>93</v>
      </c>
      <c r="G16" s="9" t="s">
        <v>37</v>
      </c>
      <c r="H16" s="13" t="s">
        <v>24</v>
      </c>
      <c r="I16" s="18" t="s">
        <v>15</v>
      </c>
      <c r="J16" s="17">
        <v>1</v>
      </c>
      <c r="K16" s="11">
        <v>650000</v>
      </c>
      <c r="L16" s="15">
        <f t="shared" si="1"/>
        <v>650000</v>
      </c>
    </row>
    <row r="17" spans="1:12">
      <c r="A17" s="2">
        <v>13</v>
      </c>
      <c r="B17" s="4">
        <v>45727</v>
      </c>
      <c r="C17" s="9" t="s">
        <v>49</v>
      </c>
      <c r="D17" s="2" t="s">
        <v>16</v>
      </c>
      <c r="E17" s="2" t="s">
        <v>14</v>
      </c>
      <c r="F17" s="5" t="s">
        <v>94</v>
      </c>
      <c r="G17" s="9" t="s">
        <v>19</v>
      </c>
      <c r="H17" s="13" t="s">
        <v>71</v>
      </c>
      <c r="I17" s="18" t="s">
        <v>15</v>
      </c>
      <c r="J17" s="17">
        <v>1</v>
      </c>
      <c r="K17" s="11">
        <v>3999985.92</v>
      </c>
      <c r="L17" s="11">
        <v>3999985.92</v>
      </c>
    </row>
    <row r="18" spans="1:12">
      <c r="A18" s="2">
        <v>15</v>
      </c>
      <c r="B18" s="4">
        <v>45727</v>
      </c>
      <c r="C18" s="9" t="s">
        <v>109</v>
      </c>
      <c r="D18" s="2" t="s">
        <v>16</v>
      </c>
      <c r="E18" s="2" t="s">
        <v>14</v>
      </c>
      <c r="F18" s="5" t="s">
        <v>95</v>
      </c>
      <c r="G18" s="9" t="s">
        <v>41</v>
      </c>
      <c r="H18" s="13" t="s">
        <v>72</v>
      </c>
      <c r="I18" s="18" t="s">
        <v>15</v>
      </c>
      <c r="J18" s="17">
        <v>12</v>
      </c>
      <c r="K18" s="11">
        <v>3300000</v>
      </c>
      <c r="L18" s="15">
        <f>+J18*K18</f>
        <v>39600000</v>
      </c>
    </row>
    <row r="19" spans="1:12">
      <c r="A19" s="2">
        <v>16</v>
      </c>
      <c r="B19" s="4">
        <v>45712</v>
      </c>
      <c r="C19" s="9" t="s">
        <v>110</v>
      </c>
      <c r="D19" s="2" t="s">
        <v>16</v>
      </c>
      <c r="E19" s="2" t="s">
        <v>14</v>
      </c>
      <c r="F19" s="5" t="s">
        <v>96</v>
      </c>
      <c r="G19" s="9" t="s">
        <v>58</v>
      </c>
      <c r="H19" s="13" t="s">
        <v>25</v>
      </c>
      <c r="I19" s="18" t="s">
        <v>15</v>
      </c>
      <c r="J19" s="17">
        <v>1</v>
      </c>
      <c r="K19" s="11">
        <v>18720000</v>
      </c>
      <c r="L19" s="11">
        <v>18720000</v>
      </c>
    </row>
    <row r="20" spans="1:12">
      <c r="A20" s="2">
        <v>17</v>
      </c>
      <c r="B20" s="4">
        <v>45708</v>
      </c>
      <c r="C20" s="9" t="s">
        <v>112</v>
      </c>
      <c r="D20" s="2" t="s">
        <v>16</v>
      </c>
      <c r="E20" s="2" t="s">
        <v>14</v>
      </c>
      <c r="F20" s="5" t="s">
        <v>97</v>
      </c>
      <c r="G20" s="9" t="s">
        <v>60</v>
      </c>
      <c r="H20" s="13" t="s">
        <v>73</v>
      </c>
      <c r="I20" s="18" t="s">
        <v>15</v>
      </c>
      <c r="J20" s="17">
        <v>1</v>
      </c>
      <c r="K20" s="11">
        <v>360000</v>
      </c>
      <c r="L20" s="15">
        <f>+J20*K20</f>
        <v>360000</v>
      </c>
    </row>
    <row r="21" spans="1:12">
      <c r="A21" s="2">
        <v>18</v>
      </c>
      <c r="B21" s="4">
        <v>45707</v>
      </c>
      <c r="C21" s="9" t="s">
        <v>110</v>
      </c>
      <c r="D21" s="2" t="s">
        <v>16</v>
      </c>
      <c r="E21" s="2" t="s">
        <v>14</v>
      </c>
      <c r="F21" s="5" t="s">
        <v>98</v>
      </c>
      <c r="G21" s="9" t="s">
        <v>18</v>
      </c>
      <c r="H21" s="13" t="s">
        <v>26</v>
      </c>
      <c r="I21" s="18" t="s">
        <v>15</v>
      </c>
      <c r="J21" s="17">
        <v>1</v>
      </c>
      <c r="K21" s="11">
        <v>18661500</v>
      </c>
      <c r="L21" s="15">
        <f t="shared" ref="L21:L22" si="2">+J21*K21</f>
        <v>18661500</v>
      </c>
    </row>
    <row r="22" spans="1:12">
      <c r="A22" s="2">
        <v>19</v>
      </c>
      <c r="B22" s="4">
        <v>45704</v>
      </c>
      <c r="C22" s="9" t="s">
        <v>112</v>
      </c>
      <c r="D22" s="2" t="s">
        <v>16</v>
      </c>
      <c r="E22" s="2" t="s">
        <v>14</v>
      </c>
      <c r="F22" s="5" t="s">
        <v>99</v>
      </c>
      <c r="G22" s="9" t="s">
        <v>61</v>
      </c>
      <c r="H22" s="13" t="s">
        <v>74</v>
      </c>
      <c r="I22" s="18" t="s">
        <v>15</v>
      </c>
      <c r="J22" s="17">
        <v>1</v>
      </c>
      <c r="K22" s="11">
        <v>587700</v>
      </c>
      <c r="L22" s="15">
        <f t="shared" si="2"/>
        <v>587700</v>
      </c>
    </row>
    <row r="23" spans="1:12">
      <c r="A23" s="2">
        <v>20</v>
      </c>
      <c r="B23" s="4">
        <v>45702</v>
      </c>
      <c r="C23" s="9" t="s">
        <v>46</v>
      </c>
      <c r="D23" s="2" t="s">
        <v>16</v>
      </c>
      <c r="E23" s="2" t="s">
        <v>14</v>
      </c>
      <c r="F23" s="5" t="s">
        <v>100</v>
      </c>
      <c r="G23" s="9" t="s">
        <v>38</v>
      </c>
      <c r="H23" s="14" t="s">
        <v>23</v>
      </c>
      <c r="I23" s="18" t="s">
        <v>15</v>
      </c>
      <c r="J23" s="17">
        <v>1</v>
      </c>
      <c r="K23" s="11">
        <v>3951000</v>
      </c>
      <c r="L23" s="15">
        <f>+J23*K23</f>
        <v>3951000</v>
      </c>
    </row>
    <row r="24" spans="1:12">
      <c r="A24" s="2">
        <v>21</v>
      </c>
      <c r="B24" s="4">
        <v>45702</v>
      </c>
      <c r="C24" s="9" t="s">
        <v>48</v>
      </c>
      <c r="D24" s="2" t="s">
        <v>16</v>
      </c>
      <c r="E24" s="2" t="s">
        <v>14</v>
      </c>
      <c r="F24" s="5" t="s">
        <v>101</v>
      </c>
      <c r="G24" s="9" t="s">
        <v>20</v>
      </c>
      <c r="H24" s="13" t="s">
        <v>50</v>
      </c>
      <c r="I24" s="18" t="s">
        <v>15</v>
      </c>
      <c r="J24" s="17">
        <v>1</v>
      </c>
      <c r="K24" s="11">
        <v>11791000</v>
      </c>
      <c r="L24" s="11">
        <f>+J24*K24</f>
        <v>11791000</v>
      </c>
    </row>
    <row r="25" spans="1:12">
      <c r="A25" s="2">
        <v>22</v>
      </c>
      <c r="B25" s="4">
        <v>45694</v>
      </c>
      <c r="C25" s="9" t="s">
        <v>47</v>
      </c>
      <c r="D25" s="2" t="s">
        <v>16</v>
      </c>
      <c r="E25" s="2" t="s">
        <v>14</v>
      </c>
      <c r="F25" s="5" t="s">
        <v>102</v>
      </c>
      <c r="G25" s="9" t="s">
        <v>62</v>
      </c>
      <c r="H25" s="13" t="s">
        <v>75</v>
      </c>
      <c r="I25" s="18" t="s">
        <v>15</v>
      </c>
      <c r="J25" s="17">
        <v>1</v>
      </c>
      <c r="K25" s="11">
        <v>92394500</v>
      </c>
      <c r="L25" s="11">
        <f>+J25*K25</f>
        <v>92394500</v>
      </c>
    </row>
    <row r="26" spans="1:12">
      <c r="A26" s="2">
        <v>23</v>
      </c>
      <c r="B26" s="4">
        <v>45695</v>
      </c>
      <c r="C26" s="9" t="s">
        <v>44</v>
      </c>
      <c r="D26" s="2" t="s">
        <v>16</v>
      </c>
      <c r="E26" s="2" t="s">
        <v>14</v>
      </c>
      <c r="F26" s="5" t="s">
        <v>103</v>
      </c>
      <c r="G26" s="9" t="s">
        <v>63</v>
      </c>
      <c r="H26" s="14" t="s">
        <v>27</v>
      </c>
      <c r="I26" s="18" t="s">
        <v>15</v>
      </c>
      <c r="J26" s="17">
        <f>+L26/K26</f>
        <v>1</v>
      </c>
      <c r="K26" s="11">
        <v>119909507.76000001</v>
      </c>
      <c r="L26" s="11">
        <f>+K26</f>
        <v>119909507.76000001</v>
      </c>
    </row>
    <row r="27" spans="1:12">
      <c r="A27" s="2">
        <v>24</v>
      </c>
      <c r="B27" s="4">
        <v>45697</v>
      </c>
      <c r="C27" s="9" t="s">
        <v>110</v>
      </c>
      <c r="D27" s="2" t="s">
        <v>16</v>
      </c>
      <c r="E27" s="2" t="s">
        <v>14</v>
      </c>
      <c r="F27" s="5" t="s">
        <v>104</v>
      </c>
      <c r="G27" s="9" t="s">
        <v>51</v>
      </c>
      <c r="H27" s="13" t="s">
        <v>53</v>
      </c>
      <c r="I27" s="18" t="s">
        <v>15</v>
      </c>
      <c r="J27" s="17">
        <v>1</v>
      </c>
      <c r="K27" s="11">
        <v>18747000</v>
      </c>
      <c r="L27" s="15">
        <f>+J27*K27</f>
        <v>18747000</v>
      </c>
    </row>
    <row r="28" spans="1:12">
      <c r="A28" s="2">
        <v>25</v>
      </c>
      <c r="B28" s="4">
        <v>45692</v>
      </c>
      <c r="C28" s="9" t="s">
        <v>113</v>
      </c>
      <c r="D28" s="2" t="s">
        <v>16</v>
      </c>
      <c r="E28" s="2" t="s">
        <v>14</v>
      </c>
      <c r="F28" s="5" t="s">
        <v>105</v>
      </c>
      <c r="G28" s="12" t="s">
        <v>40</v>
      </c>
      <c r="H28" s="13" t="s">
        <v>22</v>
      </c>
      <c r="I28" s="18" t="s">
        <v>15</v>
      </c>
      <c r="J28" s="17">
        <f>+L28/K28</f>
        <v>1</v>
      </c>
      <c r="K28" s="11">
        <v>50400000</v>
      </c>
      <c r="L28" s="11">
        <v>50400000</v>
      </c>
    </row>
    <row r="29" spans="1:12">
      <c r="A29" s="2">
        <v>26</v>
      </c>
      <c r="B29" s="4">
        <v>45688</v>
      </c>
      <c r="C29" s="9" t="s">
        <v>109</v>
      </c>
      <c r="D29" s="2" t="s">
        <v>16</v>
      </c>
      <c r="E29" s="2" t="s">
        <v>14</v>
      </c>
      <c r="F29" s="5" t="s">
        <v>106</v>
      </c>
      <c r="G29" s="9" t="s">
        <v>41</v>
      </c>
      <c r="H29" s="14" t="s">
        <v>72</v>
      </c>
      <c r="I29" s="18" t="s">
        <v>15</v>
      </c>
      <c r="J29" s="17">
        <v>1</v>
      </c>
      <c r="K29" s="11">
        <v>2400000</v>
      </c>
      <c r="L29" s="15">
        <f>+J29*K29</f>
        <v>2400000</v>
      </c>
    </row>
    <row r="30" spans="1:12">
      <c r="A30" s="2">
        <v>27</v>
      </c>
      <c r="B30" s="4">
        <v>45682</v>
      </c>
      <c r="C30" s="9" t="s">
        <v>112</v>
      </c>
      <c r="D30" s="2" t="s">
        <v>16</v>
      </c>
      <c r="E30" s="2" t="s">
        <v>14</v>
      </c>
      <c r="F30" s="5" t="s">
        <v>88</v>
      </c>
      <c r="G30" s="9" t="s">
        <v>64</v>
      </c>
      <c r="H30" s="13" t="s">
        <v>76</v>
      </c>
      <c r="I30" s="18" t="s">
        <v>15</v>
      </c>
      <c r="J30" s="17">
        <v>1</v>
      </c>
      <c r="K30" s="11">
        <v>469300</v>
      </c>
      <c r="L30" s="11">
        <v>469300</v>
      </c>
    </row>
    <row r="31" spans="1:12">
      <c r="A31" s="2">
        <v>28</v>
      </c>
      <c r="B31" s="4">
        <v>45679</v>
      </c>
      <c r="C31" s="9" t="s">
        <v>110</v>
      </c>
      <c r="D31" s="2" t="s">
        <v>16</v>
      </c>
      <c r="E31" s="2" t="s">
        <v>14</v>
      </c>
      <c r="F31" s="5" t="s">
        <v>87</v>
      </c>
      <c r="G31" s="9" t="s">
        <v>18</v>
      </c>
      <c r="H31" s="13" t="s">
        <v>26</v>
      </c>
      <c r="I31" s="18" t="s">
        <v>15</v>
      </c>
      <c r="J31" s="17">
        <v>1</v>
      </c>
      <c r="K31" s="11">
        <v>18607050</v>
      </c>
      <c r="L31" s="11">
        <v>18607050</v>
      </c>
    </row>
    <row r="32" spans="1:12">
      <c r="A32" s="2">
        <v>29</v>
      </c>
      <c r="B32" s="4">
        <v>45679</v>
      </c>
      <c r="C32" s="9" t="s">
        <v>46</v>
      </c>
      <c r="D32" s="2" t="s">
        <v>16</v>
      </c>
      <c r="E32" s="2" t="s">
        <v>14</v>
      </c>
      <c r="F32" s="5" t="s">
        <v>86</v>
      </c>
      <c r="G32" s="9" t="s">
        <v>38</v>
      </c>
      <c r="H32" s="13" t="s">
        <v>23</v>
      </c>
      <c r="I32" s="18" t="s">
        <v>15</v>
      </c>
      <c r="J32" s="17">
        <v>1</v>
      </c>
      <c r="K32" s="11">
        <v>8107500</v>
      </c>
      <c r="L32" s="15">
        <f>+J32*K32</f>
        <v>8107500</v>
      </c>
    </row>
    <row r="33" spans="1:12">
      <c r="A33" s="2">
        <v>30</v>
      </c>
      <c r="B33" s="4">
        <v>45672</v>
      </c>
      <c r="C33" s="9" t="s">
        <v>112</v>
      </c>
      <c r="D33" s="2" t="s">
        <v>16</v>
      </c>
      <c r="E33" s="2" t="s">
        <v>14</v>
      </c>
      <c r="F33" s="5" t="s">
        <v>85</v>
      </c>
      <c r="G33" s="9" t="s">
        <v>65</v>
      </c>
      <c r="H33" s="13" t="s">
        <v>52</v>
      </c>
      <c r="I33" s="18" t="s">
        <v>15</v>
      </c>
      <c r="J33" s="17">
        <v>1</v>
      </c>
      <c r="K33" s="11">
        <v>330000</v>
      </c>
      <c r="L33" s="15">
        <f>+J33*K33</f>
        <v>330000</v>
      </c>
    </row>
    <row r="34" spans="1:12">
      <c r="A34" s="2">
        <v>31</v>
      </c>
      <c r="B34" s="4">
        <v>45663</v>
      </c>
      <c r="C34" s="9" t="s">
        <v>114</v>
      </c>
      <c r="D34" s="2" t="s">
        <v>16</v>
      </c>
      <c r="E34" s="2" t="s">
        <v>14</v>
      </c>
      <c r="F34" s="5" t="s">
        <v>84</v>
      </c>
      <c r="G34" s="9" t="s">
        <v>42</v>
      </c>
      <c r="H34" s="14" t="s">
        <v>77</v>
      </c>
      <c r="I34" s="18" t="s">
        <v>15</v>
      </c>
      <c r="J34" s="17">
        <v>1</v>
      </c>
      <c r="K34" s="11">
        <v>10000000</v>
      </c>
      <c r="L34" s="15">
        <f>+J34*K34</f>
        <v>10000000</v>
      </c>
    </row>
    <row r="35" spans="1:12">
      <c r="A35" s="2">
        <v>32</v>
      </c>
      <c r="B35" s="4">
        <v>45664</v>
      </c>
      <c r="C35" s="9" t="s">
        <v>47</v>
      </c>
      <c r="D35" s="2" t="s">
        <v>16</v>
      </c>
      <c r="E35" s="2" t="s">
        <v>14</v>
      </c>
      <c r="F35" s="5" t="s">
        <v>83</v>
      </c>
      <c r="G35" s="9" t="s">
        <v>62</v>
      </c>
      <c r="H35" s="13" t="s">
        <v>75</v>
      </c>
      <c r="I35" s="18" t="s">
        <v>15</v>
      </c>
      <c r="J35" s="17">
        <v>1</v>
      </c>
      <c r="K35" s="11">
        <v>8998700</v>
      </c>
      <c r="L35" s="15">
        <f>+J35*K35</f>
        <v>8998700</v>
      </c>
    </row>
    <row r="36" spans="1:12">
      <c r="A36" s="2">
        <v>33</v>
      </c>
      <c r="B36" s="4">
        <v>45743</v>
      </c>
      <c r="C36" s="9" t="s">
        <v>110</v>
      </c>
      <c r="D36" s="2" t="s">
        <v>16</v>
      </c>
      <c r="E36" s="2" t="s">
        <v>14</v>
      </c>
      <c r="F36" s="5" t="s">
        <v>31</v>
      </c>
      <c r="G36" s="9" t="s">
        <v>21</v>
      </c>
      <c r="H36" s="13" t="s">
        <v>28</v>
      </c>
      <c r="I36" s="18" t="s">
        <v>15</v>
      </c>
      <c r="J36" s="17">
        <f>+L36/K36</f>
        <v>1</v>
      </c>
      <c r="K36" s="11">
        <v>15000000.300000001</v>
      </c>
      <c r="L36" s="11">
        <v>15000000.300000001</v>
      </c>
    </row>
    <row r="37" spans="1:12" ht="25.5">
      <c r="A37" s="2">
        <v>34</v>
      </c>
      <c r="B37" s="4">
        <v>45735</v>
      </c>
      <c r="C37" s="9" t="s">
        <v>110</v>
      </c>
      <c r="D37" s="2" t="s">
        <v>16</v>
      </c>
      <c r="E37" s="2" t="s">
        <v>14</v>
      </c>
      <c r="F37" s="5" t="s">
        <v>29</v>
      </c>
      <c r="G37" s="12" t="s">
        <v>51</v>
      </c>
      <c r="H37" s="13" t="s">
        <v>53</v>
      </c>
      <c r="I37" s="18" t="s">
        <v>15</v>
      </c>
      <c r="J37" s="17">
        <f>+L37/K37</f>
        <v>1</v>
      </c>
      <c r="K37" s="11">
        <v>18749500</v>
      </c>
      <c r="L37" s="11">
        <v>18749500</v>
      </c>
    </row>
    <row r="38" spans="1:12">
      <c r="A38" s="2">
        <v>35</v>
      </c>
      <c r="B38" s="4">
        <v>45734</v>
      </c>
      <c r="C38" s="9" t="s">
        <v>110</v>
      </c>
      <c r="D38" s="2" t="s">
        <v>16</v>
      </c>
      <c r="E38" s="2" t="s">
        <v>14</v>
      </c>
      <c r="F38" s="5" t="s">
        <v>32</v>
      </c>
      <c r="G38" s="9" t="s">
        <v>51</v>
      </c>
      <c r="H38" s="13" t="s">
        <v>53</v>
      </c>
      <c r="I38" s="18" t="s">
        <v>15</v>
      </c>
      <c r="J38" s="17">
        <f>+L38/K38</f>
        <v>1</v>
      </c>
      <c r="K38" s="11">
        <v>18578900</v>
      </c>
      <c r="L38" s="11">
        <v>18578900</v>
      </c>
    </row>
    <row r="39" spans="1:12">
      <c r="A39" s="2">
        <v>36</v>
      </c>
      <c r="B39" s="4">
        <v>45730</v>
      </c>
      <c r="C39" s="9" t="s">
        <v>110</v>
      </c>
      <c r="D39" s="2" t="s">
        <v>16</v>
      </c>
      <c r="E39" s="2" t="s">
        <v>14</v>
      </c>
      <c r="F39" s="5" t="s">
        <v>33</v>
      </c>
      <c r="G39" s="9" t="s">
        <v>58</v>
      </c>
      <c r="H39" s="13" t="s">
        <v>25</v>
      </c>
      <c r="I39" s="18" t="s">
        <v>15</v>
      </c>
      <c r="J39" s="17">
        <v>1</v>
      </c>
      <c r="K39" s="11">
        <v>18650000</v>
      </c>
      <c r="L39" s="11">
        <v>18650000</v>
      </c>
    </row>
    <row r="40" spans="1:12">
      <c r="A40" s="2">
        <v>37</v>
      </c>
      <c r="B40" s="4">
        <v>45730</v>
      </c>
      <c r="C40" s="9" t="s">
        <v>110</v>
      </c>
      <c r="D40" s="2" t="s">
        <v>16</v>
      </c>
      <c r="E40" s="2" t="s">
        <v>14</v>
      </c>
      <c r="F40" s="5" t="s">
        <v>34</v>
      </c>
      <c r="G40" s="9" t="s">
        <v>58</v>
      </c>
      <c r="H40" s="13" t="s">
        <v>25</v>
      </c>
      <c r="I40" s="18" t="s">
        <v>15</v>
      </c>
      <c r="J40" s="17">
        <f>+L40/K40</f>
        <v>1</v>
      </c>
      <c r="K40" s="11">
        <v>17850000</v>
      </c>
      <c r="L40" s="11">
        <v>17850000</v>
      </c>
    </row>
    <row r="41" spans="1:12">
      <c r="A41" s="2">
        <v>38</v>
      </c>
      <c r="B41" s="4">
        <v>45730</v>
      </c>
      <c r="C41" s="9" t="s">
        <v>110</v>
      </c>
      <c r="D41" s="2" t="s">
        <v>16</v>
      </c>
      <c r="E41" s="2" t="s">
        <v>14</v>
      </c>
      <c r="F41" s="5" t="s">
        <v>35</v>
      </c>
      <c r="G41" s="9" t="s">
        <v>18</v>
      </c>
      <c r="H41" s="13" t="s">
        <v>26</v>
      </c>
      <c r="I41" s="18" t="s">
        <v>15</v>
      </c>
      <c r="J41" s="17">
        <v>1</v>
      </c>
      <c r="K41" s="11">
        <v>18714000</v>
      </c>
      <c r="L41" s="11">
        <v>18714000</v>
      </c>
    </row>
    <row r="42" spans="1:12">
      <c r="A42" s="2">
        <v>39</v>
      </c>
      <c r="B42" s="4">
        <v>45712</v>
      </c>
      <c r="C42" s="9" t="s">
        <v>110</v>
      </c>
      <c r="D42" s="2" t="s">
        <v>16</v>
      </c>
      <c r="E42" s="2" t="s">
        <v>14</v>
      </c>
      <c r="F42" s="5" t="s">
        <v>36</v>
      </c>
      <c r="G42" s="9" t="s">
        <v>58</v>
      </c>
      <c r="H42" s="13" t="s">
        <v>25</v>
      </c>
      <c r="I42" s="18" t="s">
        <v>15</v>
      </c>
      <c r="J42" s="17">
        <f>+L42/K42</f>
        <v>1</v>
      </c>
      <c r="K42" s="11">
        <v>18730000</v>
      </c>
      <c r="L42" s="11">
        <v>18730000</v>
      </c>
    </row>
    <row r="43" spans="1:12">
      <c r="A43" s="2">
        <v>40</v>
      </c>
      <c r="B43" s="4">
        <v>45713</v>
      </c>
      <c r="C43" s="9" t="s">
        <v>110</v>
      </c>
      <c r="D43" s="2" t="s">
        <v>16</v>
      </c>
      <c r="E43" s="2" t="s">
        <v>14</v>
      </c>
      <c r="F43" s="5" t="s">
        <v>17</v>
      </c>
      <c r="G43" s="9" t="s">
        <v>18</v>
      </c>
      <c r="H43" s="13" t="s">
        <v>26</v>
      </c>
      <c r="I43" s="18" t="s">
        <v>15</v>
      </c>
      <c r="J43" s="17">
        <f>+L43/K43</f>
        <v>1</v>
      </c>
      <c r="K43" s="6">
        <v>18697140</v>
      </c>
      <c r="L43" s="6">
        <v>18697140</v>
      </c>
    </row>
    <row r="44" spans="1:12">
      <c r="A44" s="2">
        <v>41</v>
      </c>
      <c r="B44" s="4">
        <v>45695</v>
      </c>
      <c r="C44" s="9" t="s">
        <v>115</v>
      </c>
      <c r="D44" s="2" t="s">
        <v>16</v>
      </c>
      <c r="E44" s="2" t="s">
        <v>14</v>
      </c>
      <c r="F44" s="5" t="s">
        <v>30</v>
      </c>
      <c r="G44" s="9" t="s">
        <v>107</v>
      </c>
      <c r="H44" s="13" t="s">
        <v>108</v>
      </c>
      <c r="I44" s="18" t="s">
        <v>15</v>
      </c>
      <c r="J44" s="17">
        <v>1</v>
      </c>
      <c r="K44" s="11">
        <v>200477144</v>
      </c>
      <c r="L44" s="11">
        <v>200477144</v>
      </c>
    </row>
    <row r="45" spans="1:12" s="22" customFormat="1">
      <c r="A45" s="19"/>
      <c r="B45" s="20"/>
      <c r="C45" s="21" t="s">
        <v>54</v>
      </c>
      <c r="D45" s="21"/>
      <c r="E45" s="21"/>
      <c r="F45" s="21"/>
      <c r="G45" s="21"/>
      <c r="H45" s="21"/>
      <c r="I45" s="21"/>
      <c r="J45" s="21"/>
      <c r="K45" s="21"/>
      <c r="L45" s="23">
        <f>SUM(L7:L44)</f>
        <v>855729227.98000002</v>
      </c>
    </row>
  </sheetData>
  <mergeCells count="13">
    <mergeCell ref="I1:L1"/>
    <mergeCell ref="A5:A6"/>
    <mergeCell ref="B5:B6"/>
    <mergeCell ref="C5:C6"/>
    <mergeCell ref="D5:D6"/>
    <mergeCell ref="E5:E6"/>
    <mergeCell ref="F5:F6"/>
    <mergeCell ref="A3:L3"/>
    <mergeCell ref="G5:H5"/>
    <mergeCell ref="I5:I6"/>
    <mergeCell ref="J5:J6"/>
    <mergeCell ref="K5:K6"/>
    <mergeCell ref="L5:L6"/>
  </mergeCells>
  <hyperlinks>
    <hyperlink ref="D5" r:id="rId1" display="javascript:scrollText(5421883)"/>
  </hyperlinks>
  <pageMargins left="0.36" right="0.32" top="0.54" bottom="0.43" header="0.31496062992125984" footer="0.31496062992125984"/>
  <pageSetup paperSize="9" scale="61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2024-09-24T13:31:11Z</cp:lastPrinted>
  <dcterms:created xsi:type="dcterms:W3CDTF">2024-09-24T11:47:58Z</dcterms:created>
  <dcterms:modified xsi:type="dcterms:W3CDTF">2025-04-25T13:10:12Z</dcterms:modified>
</cp:coreProperties>
</file>